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иные" sheetId="1" r:id="rId1"/>
  </sheets>
  <definedNames>
    <definedName name="_xlnm.Print_Titles" localSheetId="0">'иные'!$A:$A</definedName>
  </definedNames>
  <calcPr fullCalcOnLoad="1"/>
</workbook>
</file>

<file path=xl/sharedStrings.xml><?xml version="1.0" encoding="utf-8"?>
<sst xmlns="http://schemas.openxmlformats.org/spreadsheetml/2006/main" count="70" uniqueCount="43">
  <si>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</si>
  <si>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</si>
  <si>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</si>
  <si>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</si>
  <si>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</si>
  <si>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</si>
  <si>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</si>
  <si>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</si>
  <si>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</si>
  <si>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</si>
  <si>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</si>
  <si>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</si>
  <si>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</si>
  <si>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</si>
  <si>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</si>
  <si>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</si>
  <si>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</si>
  <si>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</si>
  <si>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</si>
  <si>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</si>
  <si>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</si>
  <si>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</si>
  <si>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</si>
  <si>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</si>
  <si>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</si>
  <si>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</si>
  <si>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</si>
  <si>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</si>
  <si>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</si>
  <si>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</si>
  <si>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</si>
  <si>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</si>
  <si>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</si>
  <si>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</si>
  <si>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</si>
  <si>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</si>
  <si>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трансферты, предоставляеемые бюджетам муниципальных образований области в  1 квартале 2020 года</t>
  </si>
  <si>
    <t>Средства на обеспечение расходных обязательств муниципальных образований Калужской области</t>
  </si>
  <si>
    <t>Реализация мероприятий подпрограммы "Совершенствование и развитие сети автомобильных дорог Калужской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</si>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</sst>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4" borderId="13" applyNumberFormat="0" applyFont="0" applyAlignment="0" applyProtection="0"/>
    <xf numFmtId="9" fontId="5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left" wrapText="1"/>
    </xf>
    <xf numFmtId="4" fontId="49" fillId="36" borderId="15" xfId="0" applyNumberFormat="1" applyFont="1" applyFill="1" applyBorder="1" applyAlignment="1">
      <alignment horizontal="right"/>
    </xf>
    <xf numFmtId="4" fontId="49" fillId="0" borderId="15" xfId="0" applyNumberFormat="1" applyFont="1" applyFill="1" applyBorder="1" applyAlignment="1">
      <alignment horizontal="right" vertical="center"/>
    </xf>
    <xf numFmtId="49" fontId="7" fillId="36" borderId="15" xfId="0" applyNumberFormat="1" applyFont="1" applyFill="1" applyBorder="1" applyAlignment="1">
      <alignment horizontal="left" wrapText="1"/>
    </xf>
    <xf numFmtId="4" fontId="50" fillId="36" borderId="2" xfId="56" applyNumberFormat="1" applyFont="1" applyFill="1" applyAlignment="1" applyProtection="1">
      <alignment horizontal="right" shrinkToFit="1"/>
      <protection locked="0"/>
    </xf>
    <xf numFmtId="49" fontId="6" fillId="36" borderId="15" xfId="0" applyNumberFormat="1" applyFont="1" applyFill="1" applyBorder="1" applyAlignment="1">
      <alignment horizontal="left" wrapText="1"/>
    </xf>
    <xf numFmtId="4" fontId="6" fillId="0" borderId="15" xfId="0" applyNumberFormat="1" applyFont="1" applyFill="1" applyBorder="1" applyAlignment="1">
      <alignment horizontal="right" vertical="center"/>
    </xf>
    <xf numFmtId="49" fontId="9" fillId="36" borderId="16" xfId="0" applyNumberFormat="1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horizontal="right" vertic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PageLayoutView="0" workbookViewId="0" topLeftCell="A1">
      <pane xSplit="1" ySplit="3" topLeftCell="H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1" sqref="H31"/>
    </sheetView>
  </sheetViews>
  <sheetFormatPr defaultColWidth="9.140625" defaultRowHeight="12.75"/>
  <cols>
    <col min="1" max="1" width="19.7109375" style="0" customWidth="1"/>
    <col min="2" max="2" width="15.7109375" style="0" hidden="1" customWidth="1"/>
    <col min="3" max="3" width="17.421875" style="0" hidden="1" customWidth="1"/>
    <col min="4" max="4" width="12.140625" style="0" hidden="1" customWidth="1"/>
    <col min="5" max="6" width="16.00390625" style="0" hidden="1" customWidth="1"/>
    <col min="7" max="7" width="12.00390625" style="0" hidden="1" customWidth="1"/>
    <col min="8" max="9" width="16.00390625" style="0" customWidth="1"/>
    <col min="10" max="10" width="12.421875" style="0" customWidth="1"/>
    <col min="11" max="11" width="15.421875" style="0" customWidth="1"/>
    <col min="12" max="12" width="12.57421875" style="0" customWidth="1"/>
    <col min="13" max="13" width="11.7109375" style="0" customWidth="1"/>
    <col min="14" max="14" width="15.421875" style="0" bestFit="1" customWidth="1"/>
    <col min="15" max="15" width="13.140625" style="0" customWidth="1"/>
    <col min="16" max="16" width="11.7109375" style="0" customWidth="1"/>
    <col min="17" max="17" width="13.8515625" style="0" customWidth="1"/>
    <col min="18" max="18" width="13.421875" style="0" customWidth="1"/>
    <col min="19" max="28" width="13.7109375" style="0" customWidth="1"/>
    <col min="29" max="29" width="17.28125" style="0" customWidth="1"/>
    <col min="30" max="30" width="17.57421875" style="0" customWidth="1"/>
    <col min="31" max="31" width="11.8515625" style="0" customWidth="1"/>
    <col min="32" max="32" width="16.00390625" style="0" customWidth="1"/>
    <col min="33" max="33" width="16.28125" style="0" customWidth="1"/>
    <col min="34" max="34" width="15.00390625" style="0" customWidth="1"/>
  </cols>
  <sheetData>
    <row r="1" spans="1:31" ht="42.7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s="2" customFormat="1" ht="275.25" customHeight="1">
      <c r="A2" s="21" t="s">
        <v>24</v>
      </c>
      <c r="B2" s="14" t="s">
        <v>32</v>
      </c>
      <c r="C2" s="15"/>
      <c r="D2" s="16"/>
      <c r="E2" s="14" t="s">
        <v>33</v>
      </c>
      <c r="F2" s="15"/>
      <c r="G2" s="16"/>
      <c r="H2" s="14" t="s">
        <v>37</v>
      </c>
      <c r="I2" s="15"/>
      <c r="J2" s="16"/>
      <c r="K2" s="14" t="s">
        <v>35</v>
      </c>
      <c r="L2" s="15"/>
      <c r="M2" s="16"/>
      <c r="N2" s="14" t="s">
        <v>38</v>
      </c>
      <c r="O2" s="15"/>
      <c r="P2" s="16"/>
      <c r="Q2" s="14" t="s">
        <v>39</v>
      </c>
      <c r="R2" s="15"/>
      <c r="S2" s="16"/>
      <c r="T2" s="14" t="s">
        <v>40</v>
      </c>
      <c r="U2" s="15"/>
      <c r="V2" s="16"/>
      <c r="W2" s="14" t="s">
        <v>41</v>
      </c>
      <c r="X2" s="15"/>
      <c r="Y2" s="16"/>
      <c r="Z2" s="14" t="s">
        <v>42</v>
      </c>
      <c r="AA2" s="15"/>
      <c r="AB2" s="16"/>
      <c r="AC2" s="18" t="s">
        <v>28</v>
      </c>
      <c r="AD2" s="19"/>
      <c r="AE2" s="20"/>
    </row>
    <row r="3" spans="1:31" s="2" customFormat="1" ht="42" customHeight="1">
      <c r="A3" s="21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</row>
    <row r="4" spans="1:31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8">
        <v>3478000</v>
      </c>
      <c r="I4" s="8">
        <v>1800000</v>
      </c>
      <c r="J4" s="9">
        <f>I4/H4*100</f>
        <v>51.75388154111559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f>H4+K4+N4+Q4+T4+W4+Z4</f>
        <v>3478000</v>
      </c>
      <c r="AD4" s="9">
        <f>I4+L4+O4+R4+U4+X4+AA4</f>
        <v>1800000</v>
      </c>
      <c r="AE4" s="9">
        <f aca="true" t="shared" si="0" ref="AE4:AE31">AD4/AC4*100</f>
        <v>51.75388154111559</v>
      </c>
    </row>
    <row r="5" spans="1:31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8">
        <v>768000</v>
      </c>
      <c r="I5" s="8"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>
        <f aca="true" t="shared" si="1" ref="AC5:AC30">H5+K5+N5+Q5+T5+W5+Z5</f>
        <v>768000</v>
      </c>
      <c r="AD5" s="9">
        <f aca="true" t="shared" si="2" ref="AD5:AD30">I5+L5+O5+R5+U5+X5+AA5</f>
        <v>0</v>
      </c>
      <c r="AE5" s="9">
        <f t="shared" si="0"/>
        <v>0</v>
      </c>
    </row>
    <row r="6" spans="1:31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8">
        <v>3774000</v>
      </c>
      <c r="I6" s="8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>
        <f t="shared" si="1"/>
        <v>3774000</v>
      </c>
      <c r="AD6" s="9">
        <f t="shared" si="2"/>
        <v>0</v>
      </c>
      <c r="AE6" s="9">
        <f t="shared" si="0"/>
        <v>0</v>
      </c>
    </row>
    <row r="7" spans="1:31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8">
        <v>3622000</v>
      </c>
      <c r="I7" s="8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f t="shared" si="1"/>
        <v>3622000</v>
      </c>
      <c r="AD7" s="9">
        <f t="shared" si="2"/>
        <v>0</v>
      </c>
      <c r="AE7" s="9">
        <f t="shared" si="0"/>
        <v>0</v>
      </c>
    </row>
    <row r="8" spans="1:31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8">
        <v>4228030</v>
      </c>
      <c r="I8" s="8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f t="shared" si="1"/>
        <v>4228030</v>
      </c>
      <c r="AD8" s="9">
        <f t="shared" si="2"/>
        <v>0</v>
      </c>
      <c r="AE8" s="9">
        <f t="shared" si="0"/>
        <v>0</v>
      </c>
    </row>
    <row r="9" spans="1:31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8">
        <v>948000</v>
      </c>
      <c r="I9" s="8">
        <v>0</v>
      </c>
      <c r="J9" s="9"/>
      <c r="K9" s="9"/>
      <c r="L9" s="9"/>
      <c r="M9" s="9"/>
      <c r="N9" s="9"/>
      <c r="O9" s="9">
        <v>0</v>
      </c>
      <c r="P9" s="9" t="e">
        <f>O9/N9*100</f>
        <v>#DIV/0!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>
        <f t="shared" si="1"/>
        <v>948000</v>
      </c>
      <c r="AD9" s="9">
        <f t="shared" si="2"/>
        <v>0</v>
      </c>
      <c r="AE9" s="9">
        <f t="shared" si="0"/>
        <v>0</v>
      </c>
    </row>
    <row r="10" spans="1:31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8">
        <v>42940291.12</v>
      </c>
      <c r="I10" s="8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>
        <f t="shared" si="1"/>
        <v>42940291.12</v>
      </c>
      <c r="AD10" s="9">
        <f t="shared" si="2"/>
        <v>0</v>
      </c>
      <c r="AE10" s="9">
        <f t="shared" si="0"/>
        <v>0</v>
      </c>
    </row>
    <row r="11" spans="1:31" ht="15">
      <c r="A11" s="10" t="s">
        <v>26</v>
      </c>
      <c r="B11" s="8"/>
      <c r="C11" s="8"/>
      <c r="D11" s="9">
        <v>0</v>
      </c>
      <c r="E11" s="8"/>
      <c r="F11" s="8"/>
      <c r="G11" s="9">
        <v>0</v>
      </c>
      <c r="H11" s="8">
        <v>20601982.8</v>
      </c>
      <c r="I11" s="8">
        <v>805009.2</v>
      </c>
      <c r="J11" s="9">
        <f>I11/H11*100</f>
        <v>3.9074355503296507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f t="shared" si="1"/>
        <v>20601982.8</v>
      </c>
      <c r="AD11" s="9">
        <f t="shared" si="2"/>
        <v>805009.2</v>
      </c>
      <c r="AE11" s="9">
        <f>AD11/AC11*100</f>
        <v>3.9074355503296507</v>
      </c>
    </row>
    <row r="12" spans="1:31" ht="15">
      <c r="A12" s="7" t="s">
        <v>9</v>
      </c>
      <c r="B12" s="8"/>
      <c r="C12" s="8"/>
      <c r="D12" s="9">
        <v>0</v>
      </c>
      <c r="E12" s="8"/>
      <c r="F12" s="8"/>
      <c r="G12" s="9">
        <v>0</v>
      </c>
      <c r="H12" s="8">
        <v>584000</v>
      </c>
      <c r="I12" s="8"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f t="shared" si="1"/>
        <v>584000</v>
      </c>
      <c r="AD12" s="9">
        <f t="shared" si="2"/>
        <v>0</v>
      </c>
      <c r="AE12" s="9">
        <f t="shared" si="0"/>
        <v>0</v>
      </c>
    </row>
    <row r="13" spans="1:31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8">
        <v>7826000</v>
      </c>
      <c r="I13" s="8">
        <v>5000000</v>
      </c>
      <c r="J13" s="9">
        <f>I13/H13*100</f>
        <v>63.8895987733197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f t="shared" si="1"/>
        <v>7826000</v>
      </c>
      <c r="AD13" s="9">
        <f t="shared" si="2"/>
        <v>5000000</v>
      </c>
      <c r="AE13" s="9">
        <f t="shared" si="0"/>
        <v>63.8895987733197</v>
      </c>
    </row>
    <row r="14" spans="1:31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8">
        <v>906000</v>
      </c>
      <c r="I14" s="8"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f t="shared" si="1"/>
        <v>906000</v>
      </c>
      <c r="AD14" s="9">
        <f t="shared" si="2"/>
        <v>0</v>
      </c>
      <c r="AE14" s="9">
        <f t="shared" si="0"/>
        <v>0</v>
      </c>
    </row>
    <row r="15" spans="1:31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8">
        <v>8516552.78</v>
      </c>
      <c r="I15" s="8">
        <v>5592552.78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>
        <f t="shared" si="1"/>
        <v>8516552.78</v>
      </c>
      <c r="AD15" s="9">
        <f t="shared" si="2"/>
        <v>5592552.78</v>
      </c>
      <c r="AE15" s="9">
        <f>AD15/AC15*100</f>
        <v>65.66685987238138</v>
      </c>
    </row>
    <row r="16" spans="1:31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8">
        <v>17997574</v>
      </c>
      <c r="I16" s="8">
        <v>14033574</v>
      </c>
      <c r="J16" s="9">
        <f>I16/H16*100</f>
        <v>77.97480927151626</v>
      </c>
      <c r="K16" s="9"/>
      <c r="L16" s="9"/>
      <c r="M16" s="9"/>
      <c r="N16" s="9">
        <v>50000000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f t="shared" si="1"/>
        <v>67997574</v>
      </c>
      <c r="AD16" s="9">
        <f t="shared" si="2"/>
        <v>14033574</v>
      </c>
      <c r="AE16" s="9">
        <f t="shared" si="0"/>
        <v>20.63834512684232</v>
      </c>
    </row>
    <row r="17" spans="1:31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8">
        <v>918000</v>
      </c>
      <c r="I17" s="8"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>
        <f t="shared" si="1"/>
        <v>918000</v>
      </c>
      <c r="AD17" s="9">
        <f t="shared" si="2"/>
        <v>0</v>
      </c>
      <c r="AE17" s="9">
        <f t="shared" si="0"/>
        <v>0</v>
      </c>
    </row>
    <row r="18" spans="1:31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8">
        <v>1064000</v>
      </c>
      <c r="I18" s="8">
        <v>0</v>
      </c>
      <c r="J18" s="9">
        <f>I18/H18*100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>
        <f t="shared" si="1"/>
        <v>1064000</v>
      </c>
      <c r="AD18" s="9">
        <f t="shared" si="2"/>
        <v>0</v>
      </c>
      <c r="AE18" s="9">
        <f t="shared" si="0"/>
        <v>0</v>
      </c>
    </row>
    <row r="19" spans="1:31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8">
        <v>1004000</v>
      </c>
      <c r="I19" s="8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v>1000000</v>
      </c>
      <c r="AA19" s="9"/>
      <c r="AB19" s="9"/>
      <c r="AC19" s="9">
        <f t="shared" si="1"/>
        <v>2004000</v>
      </c>
      <c r="AD19" s="9">
        <f t="shared" si="2"/>
        <v>0</v>
      </c>
      <c r="AE19" s="9">
        <f t="shared" si="0"/>
        <v>0</v>
      </c>
    </row>
    <row r="20" spans="1:31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8">
        <v>1160000</v>
      </c>
      <c r="I20" s="8">
        <v>0</v>
      </c>
      <c r="J20" s="9">
        <f>I20/H20*100</f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f t="shared" si="1"/>
        <v>1160000</v>
      </c>
      <c r="AD20" s="9">
        <f t="shared" si="2"/>
        <v>0</v>
      </c>
      <c r="AE20" s="9">
        <f t="shared" si="0"/>
        <v>0</v>
      </c>
    </row>
    <row r="21" spans="1:31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8">
        <v>11819000</v>
      </c>
      <c r="I21" s="8"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f t="shared" si="1"/>
        <v>11819000</v>
      </c>
      <c r="AD21" s="9">
        <f t="shared" si="2"/>
        <v>0</v>
      </c>
      <c r="AE21" s="9">
        <f t="shared" si="0"/>
        <v>0</v>
      </c>
    </row>
    <row r="22" spans="1:31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11">
        <v>3883050.4</v>
      </c>
      <c r="I22" s="11"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f t="shared" si="1"/>
        <v>3883050.4</v>
      </c>
      <c r="AD22" s="9">
        <f t="shared" si="2"/>
        <v>0</v>
      </c>
      <c r="AE22" s="9">
        <f t="shared" si="0"/>
        <v>0</v>
      </c>
    </row>
    <row r="23" spans="1:31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8">
        <v>1160000</v>
      </c>
      <c r="I23" s="8">
        <v>0</v>
      </c>
      <c r="J23" s="9">
        <f>I23/H23*100</f>
        <v>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>
        <f t="shared" si="1"/>
        <v>1160000</v>
      </c>
      <c r="AD23" s="9">
        <f t="shared" si="2"/>
        <v>0</v>
      </c>
      <c r="AE23" s="9">
        <f t="shared" si="0"/>
        <v>0</v>
      </c>
    </row>
    <row r="24" spans="1:31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8">
        <v>810000</v>
      </c>
      <c r="I24" s="8"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f t="shared" si="1"/>
        <v>810000</v>
      </c>
      <c r="AD24" s="9">
        <f t="shared" si="2"/>
        <v>0</v>
      </c>
      <c r="AE24" s="9">
        <f t="shared" si="0"/>
        <v>0</v>
      </c>
    </row>
    <row r="25" spans="1:31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11">
        <v>1382000</v>
      </c>
      <c r="I25" s="11"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f t="shared" si="1"/>
        <v>1382000</v>
      </c>
      <c r="AD25" s="9">
        <f t="shared" si="2"/>
        <v>0</v>
      </c>
      <c r="AE25" s="9">
        <f t="shared" si="0"/>
        <v>0</v>
      </c>
    </row>
    <row r="26" spans="1:31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8">
        <v>1102000</v>
      </c>
      <c r="I26" s="8">
        <v>0</v>
      </c>
      <c r="J26" s="9">
        <f>I26/H26*100</f>
        <v>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f t="shared" si="1"/>
        <v>1102000</v>
      </c>
      <c r="AD26" s="9">
        <f t="shared" si="2"/>
        <v>0</v>
      </c>
      <c r="AE26" s="9">
        <f t="shared" si="0"/>
        <v>0</v>
      </c>
    </row>
    <row r="27" spans="1:31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8">
        <v>35425182.4</v>
      </c>
      <c r="I27" s="8">
        <v>2875420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f t="shared" si="1"/>
        <v>35425182.4</v>
      </c>
      <c r="AD27" s="9">
        <f t="shared" si="2"/>
        <v>2875420</v>
      </c>
      <c r="AE27" s="9">
        <f t="shared" si="0"/>
        <v>8.116881283863199</v>
      </c>
    </row>
    <row r="28" spans="1:31" ht="15">
      <c r="A28" s="7" t="s">
        <v>30</v>
      </c>
      <c r="B28" s="8"/>
      <c r="C28" s="8"/>
      <c r="D28" s="9">
        <v>0</v>
      </c>
      <c r="E28" s="8"/>
      <c r="F28" s="8"/>
      <c r="G28" s="9">
        <v>0</v>
      </c>
      <c r="H28" s="8">
        <v>18065209</v>
      </c>
      <c r="I28" s="8">
        <v>9915209</v>
      </c>
      <c r="J28" s="9">
        <f>I28/H28*100</f>
        <v>54.88565894809189</v>
      </c>
      <c r="K28" s="9">
        <v>713742929</v>
      </c>
      <c r="L28" s="9">
        <v>0</v>
      </c>
      <c r="M28" s="9">
        <f>L28/K28*100</f>
        <v>0</v>
      </c>
      <c r="N28" s="9">
        <v>180287560.48</v>
      </c>
      <c r="O28" s="9"/>
      <c r="P28" s="9"/>
      <c r="Q28" s="9"/>
      <c r="R28" s="9"/>
      <c r="S28" s="9"/>
      <c r="T28" s="9"/>
      <c r="U28" s="9"/>
      <c r="V28" s="9"/>
      <c r="W28" s="9">
        <v>1000000</v>
      </c>
      <c r="X28" s="9"/>
      <c r="Y28" s="9"/>
      <c r="Z28" s="9"/>
      <c r="AA28" s="9"/>
      <c r="AB28" s="9"/>
      <c r="AC28" s="9">
        <f t="shared" si="1"/>
        <v>913095698.48</v>
      </c>
      <c r="AD28" s="9">
        <f t="shared" si="2"/>
        <v>9915209</v>
      </c>
      <c r="AE28" s="9">
        <f>AD28/AC28*100</f>
        <v>1.085889356012247</v>
      </c>
    </row>
    <row r="29" spans="1:31" ht="15">
      <c r="A29" s="7" t="s">
        <v>31</v>
      </c>
      <c r="B29" s="8"/>
      <c r="C29" s="8"/>
      <c r="D29" s="9">
        <v>0</v>
      </c>
      <c r="E29" s="8"/>
      <c r="F29" s="8"/>
      <c r="G29" s="9">
        <v>0</v>
      </c>
      <c r="H29" s="8">
        <v>24446000</v>
      </c>
      <c r="I29" s="8">
        <v>1640000</v>
      </c>
      <c r="J29" s="9"/>
      <c r="K29" s="9">
        <v>63193000</v>
      </c>
      <c r="L29" s="9">
        <v>0</v>
      </c>
      <c r="M29" s="9">
        <f>L29/K29*100</f>
        <v>0</v>
      </c>
      <c r="N29" s="9">
        <v>76051740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f t="shared" si="1"/>
        <v>163690740</v>
      </c>
      <c r="AD29" s="9">
        <f t="shared" si="2"/>
        <v>1640000</v>
      </c>
      <c r="AE29" s="9">
        <f t="shared" si="0"/>
        <v>1.00188929440969</v>
      </c>
    </row>
    <row r="30" spans="1:31" ht="15">
      <c r="A30" s="7" t="s">
        <v>34</v>
      </c>
      <c r="B30" s="8"/>
      <c r="C30" s="8"/>
      <c r="D30" s="9"/>
      <c r="E30" s="8"/>
      <c r="F30" s="8"/>
      <c r="G30" s="9"/>
      <c r="H30" s="8">
        <v>31571127.5</v>
      </c>
      <c r="I30" s="8"/>
      <c r="J30" s="9">
        <f>I30/H30*100</f>
        <v>0</v>
      </c>
      <c r="K30" s="9"/>
      <c r="L30" s="9"/>
      <c r="M30" s="9"/>
      <c r="N30" s="9"/>
      <c r="O30" s="9"/>
      <c r="P30" s="9"/>
      <c r="Q30" s="9">
        <v>37240000</v>
      </c>
      <c r="R30" s="9">
        <v>0</v>
      </c>
      <c r="S30" s="9">
        <v>0</v>
      </c>
      <c r="T30" s="9">
        <v>4000000</v>
      </c>
      <c r="U30" s="9">
        <v>0</v>
      </c>
      <c r="V30" s="9">
        <f>U30/T30*1000</f>
        <v>0</v>
      </c>
      <c r="W30" s="9"/>
      <c r="X30" s="9">
        <v>0</v>
      </c>
      <c r="Y30" s="9" t="e">
        <f>X30/W30*100</f>
        <v>#DIV/0!</v>
      </c>
      <c r="Z30" s="9"/>
      <c r="AA30" s="9">
        <v>0</v>
      </c>
      <c r="AB30" s="9" t="e">
        <f>AA30/Z30*100</f>
        <v>#DIV/0!</v>
      </c>
      <c r="AC30" s="9">
        <f t="shared" si="1"/>
        <v>72811127.5</v>
      </c>
      <c r="AD30" s="9">
        <f t="shared" si="2"/>
        <v>0</v>
      </c>
      <c r="AE30" s="9">
        <f t="shared" si="0"/>
        <v>0</v>
      </c>
    </row>
    <row r="31" spans="1:34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250000000</v>
      </c>
      <c r="I31" s="13">
        <f>SUM(I4:I30)</f>
        <v>41661764.980000004</v>
      </c>
      <c r="J31" s="13">
        <f>I31/H31*100</f>
        <v>16.664705992000002</v>
      </c>
      <c r="K31" s="13">
        <f>SUM(K4:K30)</f>
        <v>776935929</v>
      </c>
      <c r="L31" s="13">
        <f>SUM(L4:L30)</f>
        <v>0</v>
      </c>
      <c r="M31" s="22">
        <f>L31/K31*100</f>
        <v>0</v>
      </c>
      <c r="N31" s="22">
        <f>SUM(N4:N30)</f>
        <v>306339300.48</v>
      </c>
      <c r="O31" s="22">
        <f>SUM(O4:O30)</f>
        <v>0</v>
      </c>
      <c r="P31" s="22">
        <f>O31/N31*100</f>
        <v>0</v>
      </c>
      <c r="Q31" s="22">
        <f>SUM(Q4:Q30)</f>
        <v>37240000</v>
      </c>
      <c r="R31" s="22">
        <f>SUM(R4:R30)</f>
        <v>0</v>
      </c>
      <c r="S31" s="22">
        <v>0</v>
      </c>
      <c r="T31" s="22">
        <f>SUM(T4:T30)</f>
        <v>4000000</v>
      </c>
      <c r="U31" s="22">
        <f>SUM(U4:U30)</f>
        <v>0</v>
      </c>
      <c r="V31" s="22">
        <f>U31/T31*1000</f>
        <v>0</v>
      </c>
      <c r="W31" s="22">
        <f>SUM(W4:W30)</f>
        <v>1000000</v>
      </c>
      <c r="X31" s="22">
        <f>SUM(X4:X30)</f>
        <v>0</v>
      </c>
      <c r="Y31" s="22">
        <f>X31/W31*100</f>
        <v>0</v>
      </c>
      <c r="Z31" s="22">
        <f>SUM(Z4:Z30)</f>
        <v>1000000</v>
      </c>
      <c r="AA31" s="22">
        <f>SUM(AA4:AA30)</f>
        <v>0</v>
      </c>
      <c r="AB31" s="22">
        <f>AA31/Z31*100</f>
        <v>0</v>
      </c>
      <c r="AC31" s="13">
        <f>SUM(AC4:AC30)</f>
        <v>1376515229.48</v>
      </c>
      <c r="AD31" s="13">
        <f>SUM(AD4:AD30)</f>
        <v>41661764.980000004</v>
      </c>
      <c r="AE31" s="13">
        <f t="shared" si="0"/>
        <v>3.026611263555608</v>
      </c>
      <c r="AF31" s="4"/>
      <c r="AG31" s="4"/>
      <c r="AH31" s="4"/>
    </row>
    <row r="32" spans="29:33" ht="12.75">
      <c r="AC32" s="1"/>
      <c r="AD32" s="1"/>
      <c r="AG32" s="1"/>
    </row>
  </sheetData>
  <sheetProtection/>
  <mergeCells count="12">
    <mergeCell ref="W2:Y2"/>
    <mergeCell ref="Z2:AB2"/>
    <mergeCell ref="A1:AE1"/>
    <mergeCell ref="AC2:AE2"/>
    <mergeCell ref="A2:A3"/>
    <mergeCell ref="B2:D2"/>
    <mergeCell ref="E2:G2"/>
    <mergeCell ref="H2:J2"/>
    <mergeCell ref="K2:M2"/>
    <mergeCell ref="Q2:S2"/>
    <mergeCell ref="N2:P2"/>
    <mergeCell ref="T2:V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seliverstova DI.</cp:lastModifiedBy>
  <cp:lastPrinted>2017-06-30T12:24:02Z</cp:lastPrinted>
  <dcterms:created xsi:type="dcterms:W3CDTF">2014-03-20T11:05:03Z</dcterms:created>
  <dcterms:modified xsi:type="dcterms:W3CDTF">2020-06-26T07:08:40Z</dcterms:modified>
  <cp:category/>
  <cp:version/>
  <cp:contentType/>
  <cp:contentStatus/>
</cp:coreProperties>
</file>